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UENTA PUBLICA\CUENTA PUBLICA ANUAL\"/>
    </mc:Choice>
  </mc:AlternateContent>
  <xr:revisionPtr revIDLastSave="0" documentId="13_ncr:1_{EA298CD7-BDE8-4BE4-A25A-D95ABEEDA046}" xr6:coauthVersionLast="47" xr6:coauthVersionMax="47" xr10:uidLastSave="{00000000-0000-0000-0000-000000000000}"/>
  <bookViews>
    <workbookView xWindow="-120" yWindow="-120" windowWidth="19440" windowHeight="15000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ACT!$B$1:$B$222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62" l="1"/>
  <c r="C61" i="62"/>
  <c r="D117" i="62" l="1"/>
  <c r="D115" i="62"/>
  <c r="D113" i="62"/>
  <c r="D107" i="62"/>
  <c r="D104" i="62"/>
  <c r="C117" i="62"/>
  <c r="C115" i="62"/>
  <c r="C113" i="62"/>
  <c r="C107" i="62"/>
  <c r="C104" i="62"/>
  <c r="D15" i="62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25" i="62"/>
  <c r="C125" i="62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C103" i="62" l="1"/>
  <c r="C102" i="62" s="1"/>
  <c r="D103" i="62"/>
  <c r="D102" i="62" s="1"/>
  <c r="D49" i="62"/>
  <c r="C49" i="62"/>
  <c r="A1" i="59"/>
  <c r="A1" i="64" s="1"/>
  <c r="D48" i="62" l="1"/>
  <c r="C48" i="62"/>
  <c r="A1" i="63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<sst xmlns="http://schemas.openxmlformats.org/spreadsheetml/2006/main" count="971" uniqueCount="663">
  <si>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</si>
  <si>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</si>
  <si>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</si>
  <si>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</si>
  <si>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</si>
  <si>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</si>
  <si>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</si>
  <si>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</si>
  <si>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</si>
  <si>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</si>
  <si>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</si>
  <si>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</si>
  <si>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</si>
  <si>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</si>
  <si>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</si>
  <si>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</si>
  <si>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</si>
  <si>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</si>
  <si>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</si>
  <si>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</si>
  <si>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</si>
  <si>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</si>
  <si>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</si>
  <si>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</si>
  <si>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</si>
  <si>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</si>
  <si>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</si>
  <si>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</si>
  <si>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</si>
  <si>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</si>
  <si>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</si>
  <si>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</si>
  <si>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</si>
  <si>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</si>
  <si>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</si>
  <si>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</si>
  <si>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</si>
  <si>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</si>
  <si>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</si>
  <si>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</si>
  <si>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</si>
  <si>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</si>
  <si>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</si>
  <si>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</si>
  <si>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</si>
  <si>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</si>
  <si>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</si>
  <si>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</si>
  <si>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</si>
  <si>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</si>
  <si>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</si>
  <si>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</si>
  <si>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</si>
  <si>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</si>
  <si>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</si>
  <si>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</si>
  <si>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</si>
  <si>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</si>
  <si>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</si>
  <si>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</si>
  <si>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</si>
  <si>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</si>
  <si>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</si>
  <si>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</si>
  <si>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</si>
  <si>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</si>
  <si>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</si>
  <si>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</si>
  <si>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</si>
  <si>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</si>
  <si>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</si>
  <si>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</si>
  <si>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</si>
  <si>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</si>
  <si>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</si>
  <si>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</si>
  <si>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</si>
  <si>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</si>
  <si>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</si>
  <si>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</si>
  <si>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</si>
  <si>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</si>
  <si>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</si>
  <si>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</si>
  <si>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</si>
  <si>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</si>
  <si>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</si>
  <si>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</si>
  <si>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</si>
  <si>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</si>
  <si>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</si>
  <si>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</si>
  <si>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</si>
  <si>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</si>
  <si>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</si>
  <si>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</si>
  <si>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</si>
  <si>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</si>
  <si>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</si>
  <si>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</si>
  <si>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</si>
  <si>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</si>
  <si>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</si>
  <si>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</si>
  <si>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</si>
  <si>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</si>
  <si>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</si>
  <si>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</si>
  <si>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</si>
  <si>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</si>
  <si>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</si>
  <si>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</si>
  <si>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</si>
  <si>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</si>
  <si>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</si>
  <si>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</si>
  <si>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</si>
  <si>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</si>
  <si>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</si>
  <si>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</si>
  <si>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</si>
  <si>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</si>
  <si>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</si>
  <si>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</si>
  <si>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</si>
  <si>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</si>
  <si>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</si>
  <si>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</si>
  <si>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</si>
  <si>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</si>
  <si>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</si>
  <si>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</si>
  <si>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</si>
  <si>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</si>
  <si>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</si>
  <si>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</si>
  <si>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</si>
  <si>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</si>
  <si>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</si>
  <si>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</si>
  <si>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</si>
  <si>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</si>
  <si>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</si>
  <si>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</si>
  <si>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</si>
  <si>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</si>
  <si>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</si>
  <si>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</si>
  <si>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</si>
  <si>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</si>
  <si>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</si>
  <si>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</si>
  <si>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</si>
  <si>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</si>
  <si>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</si>
  <si>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</si>
  <si>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</si>
  <si>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</si>
  <si>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</si>
  <si>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</si>
  <si>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</si>
  <si>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</si>
  <si>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</si>
  <si>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</si>
  <si>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</si>
  <si>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</si>
  <si>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</si>
  <si>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</si>
  <si>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</si>
  <si>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</si>
  <si>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</si>
  <si>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</si>
  <si>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</si>
  <si>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</si>
  <si>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</si>
  <si>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</si>
  <si>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</si>
  <si>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</si>
  <si>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</si>
  <si>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</si>
  <si>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</si>
  <si>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</si>
  <si>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</si>
  <si>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</si>
  <si>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</si>
  <si>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</si>
  <si>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</si>
  <si>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</si>
  <si>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</si>
  <si>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</si>
  <si>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</si>
  <si>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</si>
  <si>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</si>
  <si>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</si>
  <si>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</si>
  <si>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</si>
  <si>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</si>
  <si>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</si>
  <si>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</si>
  <si>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</si>
  <si>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</si>
  <si>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</si>
  <si>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</si>
  <si>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</si>
  <si>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</si>
  <si>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</si>
  <si>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</si>
  <si>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</si>
  <si>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</si>
  <si>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</si>
  <si>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</si>
  <si>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</si>
  <si>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</si>
  <si>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</si>
  <si>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</si>
  <si>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</si>
  <si>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</si>
  <si>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</si>
  <si>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</si>
  <si>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</si>
  <si>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</si>
  <si>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</si>
  <si>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</si>
  <si>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</si>
  <si>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</si>
  <si>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</si>
  <si>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</si>
  <si>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</si>
  <si>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</si>
  <si>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</si>
  <si>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</si>
  <si>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</si>
  <si>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</si>
  <si>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</si>
  <si>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</si>
  <si>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</si>
  <si>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</si>
  <si>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</si>
  <si>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</si>
  <si>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</si>
  <si>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</si>
  <si>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</si>
  <si>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</si>
  <si>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</si>
  <si>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</si>
  <si>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</si>
  <si>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</si>
  <si>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</si>
  <si>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</si>
  <si>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</si>
  <si>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</si>
  <si>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</si>
  <si>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</si>
  <si>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</si>
  <si>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</si>
  <si>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</si>
  <si>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</si>
  <si>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</si>
  <si>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</si>
  <si>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</si>
  <si>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</si>
  <si>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</si>
  <si>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</si>
  <si>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</si>
  <si>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</si>
  <si>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</si>
  <si>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</si>
  <si>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</si>
  <si>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</si>
  <si>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</si>
  <si>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</si>
  <si>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</si>
  <si>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</si>
  <si>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</si>
  <si>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</si>
  <si>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</si>
  <si>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</si>
  <si>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</si>
  <si>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</si>
  <si>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</si>
  <si>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</si>
  <si>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</si>
  <si>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</si>
  <si>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</si>
  <si>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</si>
  <si>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</si>
  <si>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</si>
  <si>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</si>
  <si>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</si>
  <si>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</si>
  <si>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</si>
  <si>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</si>
  <si>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</si>
  <si>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</si>
  <si>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</si>
  <si>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</si>
  <si>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</si>
  <si>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</si>
  <si>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</si>
  <si>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</si>
  <si>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</si>
  <si>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</si>
  <si>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</si>
  <si>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</si>
  <si>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</si>
  <si>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</si>
  <si>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</si>
  <si>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</si>
  <si>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</si>
  <si>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</si>
  <si>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</si>
  <si>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</si>
  <si>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</si>
  <si>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</si>
  <si>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</si>
  <si>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</si>
  <si>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</si>
  <si>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</si>
  <si>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</si>
  <si>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</si>
  <si>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</si>
  <si>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</si>
  <si>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</si>
  <si>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</si>
  <si>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</si>
  <si>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</si>
  <si>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</si>
  <si>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</si>
  <si>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</si>
  <si>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</si>
  <si>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</si>
  <si>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</si>
  <si>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</si>
  <si>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</si>
  <si>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</si>
  <si>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</si>
  <si>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</si>
  <si>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</si>
  <si>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</si>
  <si>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</si>
  <si>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</si>
  <si>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</si>
  <si>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</si>
  <si>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</si>
  <si>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</si>
  <si>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</si>
  <si>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</si>
  <si>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</si>
  <si>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</si>
  <si>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</si>
  <si>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</si>
  <si>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</si>
  <si>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</si>
  <si>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</si>
  <si>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</si>
  <si>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</si>
  <si>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</si>
  <si>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</si>
  <si>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</si>
  <si>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</si>
  <si>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</si>
  <si>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</si>
  <si>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</si>
  <si>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</si>
  <si>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</si>
  <si>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</si>
  <si>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</si>
  <si>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</si>
  <si>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</si>
  <si>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</si>
  <si>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</si>
  <si>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</si>
  <si>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</si>
  <si>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</si>
  <si>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</si>
  <si>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</si>
  <si>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</si>
  <si>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</si>
  <si>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</si>
  <si>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</si>
  <si>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</si>
  <si>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</si>
  <si>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</si>
  <si>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</si>
  <si>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</si>
  <si>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</si>
  <si>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</si>
  <si>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</si>
  <si>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</si>
  <si>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</si>
  <si>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</si>
  <si>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</si>
  <si>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</si>
  <si>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</si>
  <si>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</si>
  <si>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</si>
  <si>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</si>
  <si>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</si>
  <si>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</si>
  <si>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</si>
  <si>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</si>
  <si>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</si>
  <si>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</si>
  <si>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</si>
  <si>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</si>
  <si>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</si>
  <si>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</si>
  <si>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</si>
  <si>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</si>
  <si>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</si>
  <si>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</si>
  <si>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</si>
  <si>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</si>
  <si>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</si>
  <si>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</si>
  <si>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</si>
  <si>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</si>
  <si>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</si>
  <si>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</si>
  <si>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</si>
  <si>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</si>
  <si>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</si>
  <si>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</si>
  <si>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</si>
  <si>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</si>
  <si>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</si>
  <si>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</si>
  <si>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</si>
  <si>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</si>
  <si>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</si>
  <si>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</si>
  <si>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</si>
  <si>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</si>
  <si>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</si>
  <si>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</si>
  <si>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</si>
  <si>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</si>
  <si>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</si>
  <si>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</si>
  <si>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</si>
  <si>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</si>
  <si>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</si>
  <si>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</si>
  <si>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</si>
  <si>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</si>
  <si>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</si>
  <si>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</si>
  <si>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</si>
  <si>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</si>
  <si>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</si>
  <si>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</si>
  <si>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</si>
  <si>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</si>
  <si>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</si>
  <si>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</si>
  <si>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</si>
  <si>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</si>
  <si>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</si>
  <si>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</si>
  <si>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</si>
  <si>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</si>
  <si>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</si>
  <si>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</si>
  <si>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</si>
  <si>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</si>
  <si>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</si>
  <si>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</si>
  <si>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</si>
  <si>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</si>
  <si>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</si>
  <si>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</si>
  <si>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</si>
  <si>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</si>
  <si>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</si>
  <si>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</si>
  <si>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</si>
  <si>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</si>
  <si>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</si>
  <si>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</si>
  <si>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</si>
  <si>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</si>
  <si>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</si>
  <si>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</si>
  <si>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</si>
  <si>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</si>
  <si>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</si>
  <si>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</si>
  <si>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</si>
  <si>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</si>
  <si>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</si>
  <si>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</si>
  <si>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</si>
  <si>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</si>
  <si>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</si>
  <si>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</si>
  <si>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</si>
  <si>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</si>
  <si>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</si>
  <si>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</si>
  <si>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</si>
  <si>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</si>
  <si>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</si>
  <si>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</si>
  <si>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</si>
  <si>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</si>
  <si>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</si>
  <si>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</si>
  <si>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</si>
  <si>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</si>
  <si>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</si>
  <si>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</si>
  <si>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</si>
  <si>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</si>
  <si>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</si>
  <si>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</si>
  <si>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</si>
  <si>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</si>
  <si>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</si>
  <si>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</si>
  <si>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</si>
  <si>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</si>
  <si>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</si>
  <si>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</si>
  <si>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</si>
  <si>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</si>
  <si>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</si>
  <si>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</si>
  <si>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</si>
  <si>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</si>
  <si>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</si>
  <si>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</si>
  <si>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</si>
  <si>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</si>
  <si>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</si>
  <si>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</si>
  <si>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</si>
  <si>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</si>
  <si>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</si>
  <si>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</si>
  <si>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</si>
  <si>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</si>
  <si>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</si>
  <si>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</si>
  <si>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</si>
  <si>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</si>
  <si>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</si>
  <si>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</si>
  <si>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</si>
  <si>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</si>
  <si>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</si>
  <si>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</si>
  <si>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</si>
  <si>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</si>
  <si>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</si>
  <si>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</si>
  <si>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</si>
  <si>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</si>
  <si>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</si>
  <si>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</si>
  <si>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</si>
  <si>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</si>
  <si>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</si>
  <si>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</si>
  <si>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</si>
  <si>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</si>
  <si>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</si>
  <si>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</si>
  <si>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</si>
  <si>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</si>
  <si>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</si>
  <si>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</si>
  <si>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</si>
  <si>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</si>
  <si>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</si>
  <si>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</si>
  <si>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</si>
  <si>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</si>
  <si>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</si>
  <si>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</si>
  <si>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</si>
  <si>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</si>
  <si>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</si>
  <si>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</si>
  <si>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</si>
  <si>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</si>
  <si>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</si>
  <si>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</si>
  <si>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</si>
  <si>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</si>
  <si>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</si>
  <si>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</si>
  <si>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</si>
  <si>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</si>
  <si>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</si>
  <si>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</si>
  <si>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</si>
  <si>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</si>
  <si>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</si>
  <si>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</si>
  <si>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</si>
  <si>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</si>
  <si>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</si>
  <si>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</si>
  <si>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</si>
  <si>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</si>
  <si>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</si>
  <si>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</si>
  <si>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</si>
  <si>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</si>
  <si>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</si>
  <si>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</si>
  <si>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</si>
  <si>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</si>
  <si>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</si>
  <si>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</si>
  <si>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</si>
  <si>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</si>
  <si>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</si>
  <si>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</si>
  <si>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</si>
  <si>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</si>
  <si>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</si>
  <si>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</si>
  <si>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</si>
  <si>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</si>
  <si>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</si>
  <si>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</si>
  <si>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</si>
  <si>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</si>
  <si>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</si>
  <si>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</si>
  <si>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</si>
  <si>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</si>
  <si>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</si>
  <si>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</si>
  <si>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</si>
  <si>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</si>
  <si>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</si>
  <si>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</si>
  <si>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</si>
  <si>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</si>
  <si>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</si>
  <si>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</si>
  <si>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</si>
  <si>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</si>
  <si>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</si>
  <si>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</si>
  <si>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</si>
  <si>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</si>
  <si>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</si>
  <si>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</si>
  <si>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PATRONATO DEL PARQUE ECOLOGICO METROPOLITANO DE LEON, GTO 22</t>
  </si>
  <si>
    <t>CORRESPONDIENTE DEL 01 DE ENERO DEL 2022 AL 31 DE DICIEMBRE DEL 2022</t>
  </si>
  <si>
    <t>línea recta</t>
  </si>
  <si>
    <t>NA</t>
  </si>
  <si>
    <t>L.A.E. Gloria Cabrera Almanza</t>
  </si>
  <si>
    <t>Genera Información</t>
  </si>
  <si>
    <t>C.P. Nancy Cristina Padilla Morales</t>
  </si>
  <si>
    <t>Autoriza Información</t>
  </si>
  <si>
    <t>L.A.E.  Gloria Cabrera Almanza</t>
  </si>
  <si>
    <t>Genera información</t>
  </si>
  <si>
    <t xml:space="preserve">Autoriza </t>
  </si>
  <si>
    <t>Autoriza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</si>
</sst>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0" borderId="0" xfId="10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9" fontId="13" fillId="0" borderId="0" xfId="8" applyNumberFormat="1" applyFont="1"/>
    <xf numFmtId="0" fontId="12" fillId="0" borderId="0" xfId="8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0" borderId="0" xfId="8" applyFont="1" applyAlignment="1">
      <alignment horizont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6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44" sqref="B44:B45"/>
    </sheetView>
  </sheetViews>
  <sheetFormatPr baseColWidth="10" defaultColWidth="12.85546875" defaultRowHeight="11.25" x14ac:dyDescent="0.2"/>
  <cols>
    <col min="1" max="1" width="21.2851562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54" t="s">
        <v>651</v>
      </c>
      <c r="B1" s="154"/>
      <c r="C1" s="36" t="s">
        <v>179</v>
      </c>
      <c r="D1" s="37">
        <v>2022</v>
      </c>
    </row>
    <row r="2" spans="1:5" x14ac:dyDescent="0.2">
      <c r="A2" s="155" t="s">
        <v>485</v>
      </c>
      <c r="B2" s="155"/>
      <c r="C2" s="36" t="s">
        <v>181</v>
      </c>
      <c r="D2" s="39" t="s">
        <v>606</v>
      </c>
    </row>
    <row r="3" spans="1:5" x14ac:dyDescent="0.2">
      <c r="A3" s="154" t="s">
        <v>652</v>
      </c>
      <c r="B3" s="154"/>
      <c r="C3" s="36" t="s">
        <v>182</v>
      </c>
      <c r="D3" s="37">
        <v>4</v>
      </c>
      <c r="E3" s="14">
        <v>4</v>
      </c>
    </row>
    <row r="4" spans="1:5" x14ac:dyDescent="0.2">
      <c r="A4" s="129" t="s">
        <v>650</v>
      </c>
      <c r="B4" s="129"/>
      <c r="C4" s="130"/>
      <c r="D4" s="131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</row>
    <row r="12" spans="1:5" x14ac:dyDescent="0.2">
      <c r="A12" s="64" t="s">
        <v>5</v>
      </c>
      <c r="B12" s="65" t="s">
        <v>6</v>
      </c>
    </row>
    <row r="13" spans="1:5" x14ac:dyDescent="0.2">
      <c r="A13" s="64" t="s">
        <v>133</v>
      </c>
      <c r="B13" s="65" t="s">
        <v>601</v>
      </c>
    </row>
    <row r="14" spans="1:5" x14ac:dyDescent="0.2">
      <c r="A14" s="64" t="s">
        <v>7</v>
      </c>
      <c r="B14" s="65" t="s">
        <v>597</v>
      </c>
    </row>
    <row r="15" spans="1:5" x14ac:dyDescent="0.2">
      <c r="A15" s="64" t="s">
        <v>8</v>
      </c>
      <c r="B15" s="65" t="s">
        <v>132</v>
      </c>
    </row>
    <row r="16" spans="1:5" x14ac:dyDescent="0.2">
      <c r="A16" s="64" t="s">
        <v>9</v>
      </c>
      <c r="B16" s="65" t="s">
        <v>10</v>
      </c>
    </row>
    <row r="17" spans="1:2" x14ac:dyDescent="0.2">
      <c r="A17" s="64" t="s">
        <v>11</v>
      </c>
      <c r="B17" s="65" t="s">
        <v>12</v>
      </c>
    </row>
    <row r="18" spans="1:2" x14ac:dyDescent="0.2">
      <c r="A18" s="64" t="s">
        <v>13</v>
      </c>
      <c r="B18" s="65" t="s">
        <v>14</v>
      </c>
    </row>
    <row r="19" spans="1:2" x14ac:dyDescent="0.2">
      <c r="A19" s="64" t="s">
        <v>15</v>
      </c>
      <c r="B19" s="65" t="s">
        <v>16</v>
      </c>
    </row>
    <row r="20" spans="1:2" x14ac:dyDescent="0.2">
      <c r="A20" s="64" t="s">
        <v>17</v>
      </c>
      <c r="B20" s="65" t="s">
        <v>598</v>
      </c>
    </row>
    <row r="21" spans="1:2" x14ac:dyDescent="0.2">
      <c r="A21" s="64" t="s">
        <v>18</v>
      </c>
      <c r="B21" s="65" t="s">
        <v>19</v>
      </c>
    </row>
    <row r="22" spans="1:2" x14ac:dyDescent="0.2">
      <c r="A22" s="64" t="s">
        <v>20</v>
      </c>
      <c r="B22" s="65" t="s">
        <v>168</v>
      </c>
    </row>
    <row r="23" spans="1:2" x14ac:dyDescent="0.2">
      <c r="A23" s="64" t="s">
        <v>21</v>
      </c>
      <c r="B23" s="65" t="s">
        <v>22</v>
      </c>
    </row>
    <row r="24" spans="1:2" x14ac:dyDescent="0.2">
      <c r="A24" s="64" t="s">
        <v>569</v>
      </c>
      <c r="B24" s="65" t="s">
        <v>292</v>
      </c>
    </row>
    <row r="25" spans="1:2" x14ac:dyDescent="0.2">
      <c r="A25" s="64" t="s">
        <v>570</v>
      </c>
      <c r="B25" s="65" t="s">
        <v>572</v>
      </c>
    </row>
    <row r="26" spans="1:2" x14ac:dyDescent="0.2">
      <c r="A26" s="64" t="s">
        <v>571</v>
      </c>
      <c r="B26" s="65" t="s">
        <v>329</v>
      </c>
    </row>
    <row r="27" spans="1:2" x14ac:dyDescent="0.2">
      <c r="A27" s="64" t="s">
        <v>573</v>
      </c>
      <c r="B27" s="65" t="s">
        <v>346</v>
      </c>
    </row>
    <row r="28" spans="1:2" x14ac:dyDescent="0.2">
      <c r="A28" s="64" t="s">
        <v>23</v>
      </c>
      <c r="B28" s="65" t="s">
        <v>24</v>
      </c>
    </row>
    <row r="29" spans="1:2" x14ac:dyDescent="0.2">
      <c r="A29" s="64" t="s">
        <v>25</v>
      </c>
      <c r="B29" s="65" t="s">
        <v>26</v>
      </c>
    </row>
    <row r="30" spans="1:2" x14ac:dyDescent="0.2">
      <c r="A30" s="64" t="s">
        <v>27</v>
      </c>
      <c r="B30" s="65" t="s">
        <v>28</v>
      </c>
    </row>
    <row r="31" spans="1:2" x14ac:dyDescent="0.2">
      <c r="A31" s="64" t="s">
        <v>29</v>
      </c>
      <c r="B31" s="65" t="s">
        <v>30</v>
      </c>
    </row>
    <row r="32" spans="1:2" x14ac:dyDescent="0.2">
      <c r="A32" s="64" t="s">
        <v>76</v>
      </c>
      <c r="B32" s="65" t="s">
        <v>77</v>
      </c>
    </row>
    <row r="33" spans="1:5" x14ac:dyDescent="0.2">
      <c r="A33" s="64"/>
      <c r="B33" s="65"/>
    </row>
    <row r="34" spans="1:5" x14ac:dyDescent="0.2">
      <c r="A34" s="17"/>
      <c r="B34" s="19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6" t="s">
        <v>649</v>
      </c>
      <c r="B43" s="156"/>
      <c r="C43" s="146"/>
      <c r="D43" s="146"/>
      <c r="E43" s="146"/>
    </row>
    <row r="45" spans="1:5" x14ac:dyDescent="0.2">
      <c r="A45" s="152" t="s">
        <v>655</v>
      </c>
      <c r="B45" s="153" t="s">
        <v>657</v>
      </c>
    </row>
    <row r="46" spans="1:5" x14ac:dyDescent="0.2">
      <c r="A46" s="152" t="s">
        <v>656</v>
      </c>
      <c r="B46" s="153" t="s">
        <v>658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26"/>
  <sheetViews>
    <sheetView showGridLines="0" workbookViewId="0">
      <selection activeCell="C40" sqref="C40"/>
    </sheetView>
  </sheetViews>
  <sheetFormatPr baseColWidth="10" defaultColWidth="11.42578125" defaultRowHeight="11.25" x14ac:dyDescent="0.2"/>
  <cols>
    <col min="1" max="1" width="3.28515625" style="59" customWidth="1"/>
    <col min="2" max="2" width="63.140625" style="59" customWidth="1"/>
    <col min="3" max="3" width="40.42578125" style="59" customWidth="1"/>
    <col min="4" max="16384" width="11.42578125" style="59"/>
  </cols>
  <sheetData>
    <row r="1" spans="1:3" s="58" customFormat="1" ht="18" customHeight="1" x14ac:dyDescent="0.25">
      <c r="A1" s="161" t="str">
        <f>ESF!A1</f>
        <v>PATRONATO DEL PARQUE ECOLOGICO METROPOLITANO DE LEON, GTO 22</v>
      </c>
      <c r="B1" s="162"/>
      <c r="C1" s="163"/>
    </row>
    <row r="2" spans="1:3" s="58" customFormat="1" ht="18" customHeight="1" x14ac:dyDescent="0.25">
      <c r="A2" s="164" t="s">
        <v>482</v>
      </c>
      <c r="B2" s="165"/>
      <c r="C2" s="166"/>
    </row>
    <row r="3" spans="1:3" s="58" customFormat="1" ht="18" customHeight="1" x14ac:dyDescent="0.25">
      <c r="A3" s="164" t="str">
        <f>ESF!A3</f>
        <v>CORRESPONDIENTE DEL 01 DE ENERO DEL 2022 AL 31 DE DICIEMBRE DEL 2022</v>
      </c>
      <c r="B3" s="165"/>
      <c r="C3" s="166"/>
    </row>
    <row r="4" spans="1:3" s="60" customFormat="1" x14ac:dyDescent="0.2">
      <c r="A4" s="167" t="s">
        <v>478</v>
      </c>
      <c r="B4" s="168"/>
      <c r="C4" s="169"/>
    </row>
    <row r="5" spans="1:3" x14ac:dyDescent="0.2">
      <c r="A5" s="75" t="s">
        <v>517</v>
      </c>
      <c r="B5" s="75"/>
      <c r="C5" s="76">
        <v>46395910.740000002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4" x14ac:dyDescent="0.2">
      <c r="A17" s="90">
        <v>3.2</v>
      </c>
      <c r="B17" s="83" t="s">
        <v>526</v>
      </c>
      <c r="C17" s="81">
        <v>0</v>
      </c>
    </row>
    <row r="18" spans="1:4" x14ac:dyDescent="0.2">
      <c r="A18" s="90">
        <v>3.3</v>
      </c>
      <c r="B18" s="85" t="s">
        <v>527</v>
      </c>
      <c r="C18" s="91">
        <v>0</v>
      </c>
    </row>
    <row r="19" spans="1:4" x14ac:dyDescent="0.2">
      <c r="A19" s="77"/>
      <c r="B19" s="92"/>
      <c r="C19" s="93"/>
    </row>
    <row r="20" spans="1:4" x14ac:dyDescent="0.2">
      <c r="A20" s="94" t="s">
        <v>82</v>
      </c>
      <c r="B20" s="94"/>
      <c r="C20" s="76">
        <f>C5+C7-C15</f>
        <v>46395910.740000002</v>
      </c>
    </row>
    <row r="22" spans="1:4" x14ac:dyDescent="0.2">
      <c r="B22" s="42" t="s">
        <v>649</v>
      </c>
    </row>
    <row r="25" spans="1:4" x14ac:dyDescent="0.2">
      <c r="B25" s="151" t="s">
        <v>659</v>
      </c>
      <c r="C25" s="159" t="s">
        <v>657</v>
      </c>
      <c r="D25" s="159"/>
    </row>
    <row r="26" spans="1:4" x14ac:dyDescent="0.2">
      <c r="B26" s="151" t="s">
        <v>660</v>
      </c>
      <c r="C26" s="159" t="s">
        <v>662</v>
      </c>
      <c r="D26" s="159"/>
    </row>
  </sheetData>
  <mergeCells count="6">
    <mergeCell ref="C26:D26"/>
    <mergeCell ref="A1:C1"/>
    <mergeCell ref="A2:C2"/>
    <mergeCell ref="A3:C3"/>
    <mergeCell ref="A4:C4"/>
    <mergeCell ref="C25:D25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&amp;L&amp;F&amp;A</oddFooter>
  </headerFooter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46"/>
  <sheetViews>
    <sheetView showGridLines="0" tabSelected="1" workbookViewId="0">
      <selection activeCell="B45" sqref="B45:D46"/>
    </sheetView>
  </sheetViews>
  <sheetFormatPr baseColWidth="10" defaultColWidth="11.42578125" defaultRowHeight="11.25" x14ac:dyDescent="0.2"/>
  <cols>
    <col min="1" max="1" width="3.7109375" style="59" customWidth="1"/>
    <col min="2" max="2" width="62.140625" style="59" customWidth="1"/>
    <col min="3" max="3" width="40.5703125" style="59" customWidth="1"/>
    <col min="4" max="16384" width="11.42578125" style="59"/>
  </cols>
  <sheetData>
    <row r="1" spans="1:5" s="61" customFormat="1" ht="18.95" customHeight="1" x14ac:dyDescent="0.25">
      <c r="A1" s="170" t="str">
        <f>ESF!A1</f>
        <v>PATRONATO DEL PARQUE ECOLOGICO METROPOLITANO DE LEON, GTO 22</v>
      </c>
      <c r="B1" s="171"/>
      <c r="C1" s="172"/>
    </row>
    <row r="2" spans="1:5" s="61" customFormat="1" ht="18.95" customHeight="1" x14ac:dyDescent="0.25">
      <c r="A2" s="173" t="s">
        <v>483</v>
      </c>
      <c r="B2" s="174"/>
      <c r="C2" s="175"/>
    </row>
    <row r="3" spans="1:5" s="61" customFormat="1" ht="18.95" customHeight="1" x14ac:dyDescent="0.25">
      <c r="A3" s="173" t="str">
        <f>ESF!A3</f>
        <v>CORRESPONDIENTE DEL 01 DE ENERO DEL 2022 AL 31 DE DICIEMBRE DEL 2022</v>
      </c>
      <c r="B3" s="174"/>
      <c r="C3" s="175"/>
    </row>
    <row r="4" spans="1:5" x14ac:dyDescent="0.2">
      <c r="A4" s="167" t="s">
        <v>478</v>
      </c>
      <c r="B4" s="168"/>
      <c r="C4" s="169"/>
    </row>
    <row r="5" spans="1:5" x14ac:dyDescent="0.2">
      <c r="A5" s="105" t="s">
        <v>530</v>
      </c>
      <c r="B5" s="75"/>
      <c r="C5" s="98">
        <v>37774337.32</v>
      </c>
    </row>
    <row r="6" spans="1:5" x14ac:dyDescent="0.2">
      <c r="A6" s="99"/>
      <c r="B6" s="78"/>
      <c r="C6" s="100"/>
    </row>
    <row r="7" spans="1:5" x14ac:dyDescent="0.2">
      <c r="A7" s="88" t="s">
        <v>531</v>
      </c>
      <c r="B7" s="101"/>
      <c r="C7" s="80">
        <f>SUM(C8:C28)</f>
        <v>296343</v>
      </c>
    </row>
    <row r="8" spans="1:5" x14ac:dyDescent="0.2">
      <c r="A8" s="106">
        <v>2.1</v>
      </c>
      <c r="B8" s="107" t="s">
        <v>358</v>
      </c>
      <c r="C8" s="108">
        <v>0</v>
      </c>
    </row>
    <row r="9" spans="1:5" x14ac:dyDescent="0.2">
      <c r="A9" s="106">
        <v>2.2000000000000002</v>
      </c>
      <c r="B9" s="107" t="s">
        <v>355</v>
      </c>
      <c r="C9" s="108">
        <v>0</v>
      </c>
    </row>
    <row r="10" spans="1:5" x14ac:dyDescent="0.2">
      <c r="A10" s="115">
        <v>2.2999999999999998</v>
      </c>
      <c r="B10" s="97" t="s">
        <v>224</v>
      </c>
      <c r="C10" s="108">
        <v>0</v>
      </c>
      <c r="E10" s="147"/>
    </row>
    <row r="11" spans="1:5" x14ac:dyDescent="0.2">
      <c r="A11" s="115">
        <v>2.4</v>
      </c>
      <c r="B11" s="97" t="s">
        <v>225</v>
      </c>
      <c r="C11" s="108">
        <v>0</v>
      </c>
      <c r="E11" s="147"/>
    </row>
    <row r="12" spans="1:5" x14ac:dyDescent="0.2">
      <c r="A12" s="115">
        <v>2.5</v>
      </c>
      <c r="B12" s="97" t="s">
        <v>226</v>
      </c>
      <c r="C12" s="108">
        <v>0</v>
      </c>
      <c r="E12" s="147"/>
    </row>
    <row r="13" spans="1:5" x14ac:dyDescent="0.2">
      <c r="A13" s="115">
        <v>2.6</v>
      </c>
      <c r="B13" s="97" t="s">
        <v>227</v>
      </c>
      <c r="C13" s="108">
        <v>0</v>
      </c>
      <c r="E13" s="147"/>
    </row>
    <row r="14" spans="1:5" x14ac:dyDescent="0.2">
      <c r="A14" s="115">
        <v>2.7</v>
      </c>
      <c r="B14" s="97" t="s">
        <v>228</v>
      </c>
      <c r="C14" s="108">
        <v>0</v>
      </c>
      <c r="E14" s="147"/>
    </row>
    <row r="15" spans="1:5" x14ac:dyDescent="0.2">
      <c r="A15" s="115">
        <v>2.8</v>
      </c>
      <c r="B15" s="97" t="s">
        <v>229</v>
      </c>
      <c r="C15" s="108">
        <v>0</v>
      </c>
      <c r="E15" s="147"/>
    </row>
    <row r="16" spans="1:5" x14ac:dyDescent="0.2">
      <c r="A16" s="115">
        <v>2.9</v>
      </c>
      <c r="B16" s="97" t="s">
        <v>231</v>
      </c>
      <c r="C16" s="108">
        <v>0</v>
      </c>
      <c r="E16" s="147"/>
    </row>
    <row r="17" spans="1:5" x14ac:dyDescent="0.2">
      <c r="A17" s="115" t="s">
        <v>532</v>
      </c>
      <c r="B17" s="97" t="s">
        <v>533</v>
      </c>
      <c r="C17" s="108">
        <v>296343</v>
      </c>
      <c r="E17" s="147"/>
    </row>
    <row r="18" spans="1:5" x14ac:dyDescent="0.2">
      <c r="A18" s="115" t="s">
        <v>562</v>
      </c>
      <c r="B18" s="97" t="s">
        <v>233</v>
      </c>
      <c r="C18" s="108">
        <v>0</v>
      </c>
      <c r="E18" s="147"/>
    </row>
    <row r="19" spans="1:5" x14ac:dyDescent="0.2">
      <c r="A19" s="115" t="s">
        <v>563</v>
      </c>
      <c r="B19" s="97" t="s">
        <v>534</v>
      </c>
      <c r="C19" s="108">
        <v>0</v>
      </c>
    </row>
    <row r="20" spans="1:5" x14ac:dyDescent="0.2">
      <c r="A20" s="115" t="s">
        <v>564</v>
      </c>
      <c r="B20" s="97" t="s">
        <v>535</v>
      </c>
      <c r="C20" s="108">
        <v>0</v>
      </c>
      <c r="E20" s="147"/>
    </row>
    <row r="21" spans="1:5" x14ac:dyDescent="0.2">
      <c r="A21" s="115" t="s">
        <v>565</v>
      </c>
      <c r="B21" s="97" t="s">
        <v>536</v>
      </c>
      <c r="C21" s="108">
        <v>0</v>
      </c>
      <c r="E21" s="147"/>
    </row>
    <row r="22" spans="1:5" x14ac:dyDescent="0.2">
      <c r="A22" s="115" t="s">
        <v>537</v>
      </c>
      <c r="B22" s="97" t="s">
        <v>538</v>
      </c>
      <c r="C22" s="108">
        <v>0</v>
      </c>
      <c r="E22" s="147"/>
    </row>
    <row r="23" spans="1:5" x14ac:dyDescent="0.2">
      <c r="A23" s="115" t="s">
        <v>539</v>
      </c>
      <c r="B23" s="97" t="s">
        <v>540</v>
      </c>
      <c r="C23" s="108">
        <v>0</v>
      </c>
    </row>
    <row r="24" spans="1:5" x14ac:dyDescent="0.2">
      <c r="A24" s="115" t="s">
        <v>541</v>
      </c>
      <c r="B24" s="97" t="s">
        <v>542</v>
      </c>
      <c r="C24" s="108">
        <v>0</v>
      </c>
      <c r="E24" s="147"/>
    </row>
    <row r="25" spans="1:5" x14ac:dyDescent="0.2">
      <c r="A25" s="115" t="s">
        <v>543</v>
      </c>
      <c r="B25" s="97" t="s">
        <v>544</v>
      </c>
      <c r="C25" s="108">
        <v>0</v>
      </c>
      <c r="E25" s="147"/>
    </row>
    <row r="26" spans="1:5" x14ac:dyDescent="0.2">
      <c r="A26" s="115" t="s">
        <v>545</v>
      </c>
      <c r="B26" s="97" t="s">
        <v>546</v>
      </c>
      <c r="C26" s="108">
        <v>0</v>
      </c>
      <c r="E26" s="147"/>
    </row>
    <row r="27" spans="1:5" x14ac:dyDescent="0.2">
      <c r="A27" s="115" t="s">
        <v>547</v>
      </c>
      <c r="B27" s="97" t="s">
        <v>548</v>
      </c>
      <c r="C27" s="108">
        <v>0</v>
      </c>
      <c r="E27" s="147"/>
    </row>
    <row r="28" spans="1:5" x14ac:dyDescent="0.2">
      <c r="A28" s="115" t="s">
        <v>549</v>
      </c>
      <c r="B28" s="107" t="s">
        <v>550</v>
      </c>
      <c r="C28" s="108">
        <v>0</v>
      </c>
      <c r="E28" s="147"/>
    </row>
    <row r="29" spans="1:5" x14ac:dyDescent="0.2">
      <c r="A29" s="116"/>
      <c r="B29" s="109"/>
      <c r="C29" s="110"/>
    </row>
    <row r="30" spans="1:5" x14ac:dyDescent="0.2">
      <c r="A30" s="111" t="s">
        <v>551</v>
      </c>
      <c r="B30" s="112"/>
      <c r="C30" s="113">
        <f>SUM(C31:C37)</f>
        <v>13876.5</v>
      </c>
    </row>
    <row r="31" spans="1:5" x14ac:dyDescent="0.2">
      <c r="A31" s="115" t="s">
        <v>552</v>
      </c>
      <c r="B31" s="97" t="s">
        <v>427</v>
      </c>
      <c r="C31" s="108">
        <v>13876.5</v>
      </c>
      <c r="E31" s="147"/>
    </row>
    <row r="32" spans="1:5" x14ac:dyDescent="0.2">
      <c r="A32" s="115" t="s">
        <v>553</v>
      </c>
      <c r="B32" s="97" t="s">
        <v>80</v>
      </c>
      <c r="C32" s="108">
        <v>0</v>
      </c>
      <c r="E32" s="147"/>
    </row>
    <row r="33" spans="1:5" x14ac:dyDescent="0.2">
      <c r="A33" s="115" t="s">
        <v>554</v>
      </c>
      <c r="B33" s="97" t="s">
        <v>437</v>
      </c>
      <c r="C33" s="108">
        <v>0</v>
      </c>
      <c r="E33" s="147"/>
    </row>
    <row r="34" spans="1:5" x14ac:dyDescent="0.2">
      <c r="A34" s="115" t="s">
        <v>555</v>
      </c>
      <c r="B34" s="97" t="s">
        <v>556</v>
      </c>
      <c r="C34" s="108">
        <v>0</v>
      </c>
      <c r="E34" s="147"/>
    </row>
    <row r="35" spans="1:5" x14ac:dyDescent="0.2">
      <c r="A35" s="115" t="s">
        <v>557</v>
      </c>
      <c r="B35" s="97" t="s">
        <v>558</v>
      </c>
      <c r="C35" s="108">
        <v>0</v>
      </c>
      <c r="E35" s="147"/>
    </row>
    <row r="36" spans="1:5" x14ac:dyDescent="0.2">
      <c r="A36" s="115" t="s">
        <v>559</v>
      </c>
      <c r="B36" s="97" t="s">
        <v>445</v>
      </c>
      <c r="C36" s="108">
        <v>0</v>
      </c>
      <c r="E36" s="147"/>
    </row>
    <row r="37" spans="1:5" x14ac:dyDescent="0.2">
      <c r="A37" s="115" t="s">
        <v>560</v>
      </c>
      <c r="B37" s="107" t="s">
        <v>561</v>
      </c>
      <c r="C37" s="114">
        <v>0</v>
      </c>
      <c r="E37" s="147"/>
    </row>
    <row r="38" spans="1:5" x14ac:dyDescent="0.2">
      <c r="A38" s="99"/>
      <c r="B38" s="102"/>
      <c r="C38" s="103"/>
    </row>
    <row r="39" spans="1:5" x14ac:dyDescent="0.2">
      <c r="A39" s="104" t="s">
        <v>84</v>
      </c>
      <c r="B39" s="75"/>
      <c r="C39" s="76">
        <f>C5-C7+C30</f>
        <v>37491870.82</v>
      </c>
    </row>
    <row r="41" spans="1:5" x14ac:dyDescent="0.2">
      <c r="B41" s="42" t="s">
        <v>649</v>
      </c>
    </row>
    <row r="42" spans="1:5" x14ac:dyDescent="0.2">
      <c r="B42" s="42"/>
    </row>
    <row r="45" spans="1:5" x14ac:dyDescent="0.2">
      <c r="B45" s="151" t="s">
        <v>659</v>
      </c>
      <c r="C45" s="159" t="s">
        <v>657</v>
      </c>
      <c r="D45" s="159"/>
    </row>
    <row r="46" spans="1:5" x14ac:dyDescent="0.2">
      <c r="B46" s="151" t="s">
        <v>660</v>
      </c>
      <c r="C46" s="159" t="s">
        <v>662</v>
      </c>
      <c r="D46" s="159"/>
    </row>
  </sheetData>
  <mergeCells count="6">
    <mergeCell ref="C46:D46"/>
    <mergeCell ref="A1:C1"/>
    <mergeCell ref="A2:C2"/>
    <mergeCell ref="A3:C3"/>
    <mergeCell ref="A4:C4"/>
    <mergeCell ref="C45:D4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  <headerFooter>
    <oddFooter>&amp;L&amp;F&amp;A</oddFooter>
  </headerFooter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3"/>
  <sheetViews>
    <sheetView workbookViewId="0">
      <selection activeCell="B52" sqref="B52:F54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0" t="str">
        <f>'Notas a los Edos Financieros'!A1</f>
        <v>PATRONATO DEL PARQUE ECOLOGICO METROPOLITANO DE LEON, GTO 22</v>
      </c>
      <c r="B1" s="176"/>
      <c r="C1" s="176"/>
      <c r="D1" s="176"/>
      <c r="E1" s="176"/>
      <c r="F1" s="176"/>
      <c r="G1" s="49" t="s">
        <v>179</v>
      </c>
      <c r="H1" s="50">
        <f>'Notas a los Edos Financieros'!D1</f>
        <v>2022</v>
      </c>
    </row>
    <row r="2" spans="1:10" ht="18.95" customHeight="1" x14ac:dyDescent="0.2">
      <c r="A2" s="160" t="s">
        <v>484</v>
      </c>
      <c r="B2" s="176"/>
      <c r="C2" s="176"/>
      <c r="D2" s="176"/>
      <c r="E2" s="176"/>
      <c r="F2" s="176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0" t="str">
        <f>'Notas a los Edos Financieros'!A3</f>
        <v>CORRESPONDIENTE DEL 01 DE ENERO DEL 2022 AL 31 DE DICIEMBRE DEL 2022</v>
      </c>
      <c r="B3" s="176"/>
      <c r="C3" s="176"/>
      <c r="D3" s="176"/>
      <c r="E3" s="176"/>
      <c r="F3" s="176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3" t="s">
        <v>146</v>
      </c>
      <c r="B7" s="133" t="s">
        <v>479</v>
      </c>
      <c r="C7" s="132" t="s">
        <v>163</v>
      </c>
      <c r="D7" s="132" t="s">
        <v>480</v>
      </c>
      <c r="E7" s="132" t="s">
        <v>481</v>
      </c>
      <c r="F7" s="132" t="s">
        <v>162</v>
      </c>
      <c r="G7" s="132" t="s">
        <v>124</v>
      </c>
      <c r="H7" s="132" t="s">
        <v>165</v>
      </c>
      <c r="I7" s="132" t="s">
        <v>166</v>
      </c>
      <c r="J7" s="132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276992539.94999999</v>
      </c>
      <c r="E35" s="63">
        <v>276992539.94999999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37419217</v>
      </c>
      <c r="D36" s="56">
        <v>0</v>
      </c>
      <c r="E36" s="56">
        <v>0</v>
      </c>
      <c r="F36" s="56">
        <v>37419217</v>
      </c>
    </row>
    <row r="37" spans="1:6" x14ac:dyDescent="0.2">
      <c r="A37" s="51">
        <v>8120</v>
      </c>
      <c r="B37" s="51" t="s">
        <v>95</v>
      </c>
      <c r="C37" s="56">
        <v>37419217</v>
      </c>
      <c r="D37" s="56">
        <v>56067706.740000002</v>
      </c>
      <c r="E37" s="56">
        <v>7371796</v>
      </c>
      <c r="F37" s="56">
        <v>-11276693.74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7298441</v>
      </c>
      <c r="E38" s="56">
        <v>9598441</v>
      </c>
      <c r="F38" s="56">
        <v>2300000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46542620.740000002</v>
      </c>
      <c r="E39" s="56">
        <v>46542620.740000002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73355</v>
      </c>
      <c r="E40" s="56">
        <v>46469265.740000002</v>
      </c>
      <c r="F40" s="56">
        <v>46395910.740000002</v>
      </c>
    </row>
    <row r="41" spans="1:6" x14ac:dyDescent="0.2">
      <c r="A41" s="51">
        <v>8210</v>
      </c>
      <c r="B41" s="51" t="s">
        <v>91</v>
      </c>
      <c r="C41" s="56">
        <v>37419217</v>
      </c>
      <c r="D41" s="56">
        <v>0</v>
      </c>
      <c r="E41" s="56">
        <v>0</v>
      </c>
      <c r="F41" s="56">
        <v>37419217</v>
      </c>
    </row>
    <row r="42" spans="1:6" x14ac:dyDescent="0.2">
      <c r="A42" s="51">
        <v>8220</v>
      </c>
      <c r="B42" s="51" t="s">
        <v>90</v>
      </c>
      <c r="C42" s="56">
        <v>37419217</v>
      </c>
      <c r="D42" s="56">
        <v>8771966.3399999999</v>
      </c>
      <c r="E42" s="56">
        <v>44915438.170000002</v>
      </c>
      <c r="F42" s="56">
        <v>1275745.17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6465675.3399999999</v>
      </c>
      <c r="E43" s="56">
        <v>8765675.3399999999</v>
      </c>
      <c r="F43" s="56">
        <v>-2300000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38456053.829999998</v>
      </c>
      <c r="E44" s="56">
        <v>37774337.32</v>
      </c>
      <c r="F44" s="56">
        <v>681716.51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37774337.32</v>
      </c>
      <c r="E45" s="56">
        <v>37774337.32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37774337.32</v>
      </c>
      <c r="E46" s="56">
        <v>37774337.32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37768046.32</v>
      </c>
      <c r="E47" s="56">
        <v>6291</v>
      </c>
      <c r="F47" s="56">
        <v>37761755.32</v>
      </c>
    </row>
    <row r="48" spans="1:6" x14ac:dyDescent="0.2">
      <c r="A48" s="137"/>
    </row>
    <row r="49" spans="1:6" x14ac:dyDescent="0.2">
      <c r="A49" s="137"/>
      <c r="B49" s="42" t="s">
        <v>649</v>
      </c>
    </row>
    <row r="52" spans="1:6" x14ac:dyDescent="0.2">
      <c r="B52" s="151" t="s">
        <v>659</v>
      </c>
      <c r="E52" s="159" t="s">
        <v>657</v>
      </c>
      <c r="F52" s="159"/>
    </row>
    <row r="53" spans="1:6" x14ac:dyDescent="0.2">
      <c r="B53" s="151" t="s">
        <v>660</v>
      </c>
      <c r="E53" s="159" t="s">
        <v>662</v>
      </c>
      <c r="F53" s="159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E52:F52"/>
    <mergeCell ref="E53:F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5" t="s">
        <v>50</v>
      </c>
      <c r="C1" s="126"/>
      <c r="D1" s="126"/>
      <c r="E1" s="127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7" t="s">
        <v>34</v>
      </c>
      <c r="B5" s="177"/>
      <c r="C5" s="177"/>
      <c r="D5" s="177"/>
      <c r="E5" s="17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8" t="s">
        <v>36</v>
      </c>
      <c r="C10" s="178"/>
      <c r="D10" s="178"/>
      <c r="E10" s="178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8" t="s">
        <v>38</v>
      </c>
      <c r="C12" s="178"/>
      <c r="D12" s="178"/>
      <c r="E12" s="178"/>
    </row>
    <row r="13" spans="1:8" s="6" customFormat="1" ht="26.1" customHeight="1" x14ac:dyDescent="0.2">
      <c r="A13" s="122" t="s">
        <v>593</v>
      </c>
      <c r="B13" s="178" t="s">
        <v>39</v>
      </c>
      <c r="C13" s="178"/>
      <c r="D13" s="178"/>
      <c r="E13" s="17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4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9"/>
  <sheetViews>
    <sheetView zoomScale="106" zoomScaleNormal="106" workbookViewId="0">
      <selection activeCell="E71" sqref="E71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7" t="str">
        <f>'Notas a los Edos Financieros'!A1</f>
        <v>PATRONATO DEL PARQUE ECOLOGICO METROPOLITANO DE LEON, GTO 22</v>
      </c>
      <c r="B1" s="158"/>
      <c r="C1" s="158"/>
      <c r="D1" s="158"/>
      <c r="E1" s="158"/>
      <c r="F1" s="158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57" t="s">
        <v>180</v>
      </c>
      <c r="B2" s="158"/>
      <c r="C2" s="158"/>
      <c r="D2" s="158"/>
      <c r="E2" s="158"/>
      <c r="F2" s="158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7" t="str">
        <f>'Notas a los Edos Financieros'!A3</f>
        <v>CORRESPONDIENTE DEL 01 DE ENERO DEL 2022 AL 31 DE DICIEMBRE DEL 2022</v>
      </c>
      <c r="B3" s="158"/>
      <c r="C3" s="158"/>
      <c r="D3" s="158"/>
      <c r="E3" s="158"/>
      <c r="F3" s="158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2022</v>
      </c>
      <c r="E14" s="43">
        <f>D14-1</f>
        <v>2021</v>
      </c>
      <c r="F14" s="43">
        <f>E14-1</f>
        <v>2020</v>
      </c>
      <c r="G14" s="43">
        <f>F14-1</f>
        <v>2019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217000</v>
      </c>
      <c r="D20" s="46">
        <v>217000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1270</v>
      </c>
      <c r="D21" s="46">
        <v>1270</v>
      </c>
      <c r="E21" s="46">
        <v>0</v>
      </c>
      <c r="F21" s="46">
        <v>0</v>
      </c>
      <c r="G21" s="46">
        <v>0</v>
      </c>
    </row>
    <row r="22" spans="1:8" x14ac:dyDescent="0.2">
      <c r="A22" s="143">
        <v>1126</v>
      </c>
      <c r="B22" s="144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3">
        <v>1129</v>
      </c>
      <c r="B23" s="144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-17239.349999999999</v>
      </c>
      <c r="D28" s="46">
        <v>-17239.349999999999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41531.550000000003</v>
      </c>
    </row>
    <row r="33" spans="1:8" x14ac:dyDescent="0.2">
      <c r="A33" s="44">
        <v>1141</v>
      </c>
      <c r="B33" s="42" t="s">
        <v>204</v>
      </c>
      <c r="C33" s="46">
        <v>41531.550000000003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4674237.66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3487100.09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1187137.57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12718103.26</v>
      </c>
      <c r="D62" s="46">
        <v>0</v>
      </c>
      <c r="E62" s="46">
        <v>3376181.33</v>
      </c>
      <c r="F62" s="42" t="s">
        <v>653</v>
      </c>
      <c r="G62" s="150">
        <v>0.1</v>
      </c>
      <c r="H62" s="42" t="s">
        <v>654</v>
      </c>
    </row>
    <row r="63" spans="1:8" x14ac:dyDescent="0.2">
      <c r="A63" s="44">
        <v>1241</v>
      </c>
      <c r="B63" s="42" t="s">
        <v>224</v>
      </c>
      <c r="C63" s="46">
        <v>1175446.01</v>
      </c>
      <c r="D63" s="46">
        <v>0</v>
      </c>
      <c r="E63" s="46">
        <v>581171.23</v>
      </c>
      <c r="F63" s="42" t="s">
        <v>653</v>
      </c>
      <c r="G63" s="150">
        <v>0.1</v>
      </c>
      <c r="H63" s="42" t="s">
        <v>654</v>
      </c>
    </row>
    <row r="64" spans="1:8" x14ac:dyDescent="0.2">
      <c r="A64" s="44">
        <v>1242</v>
      </c>
      <c r="B64" s="42" t="s">
        <v>225</v>
      </c>
      <c r="C64" s="46">
        <v>1769199</v>
      </c>
      <c r="D64" s="46">
        <v>0</v>
      </c>
      <c r="E64" s="46">
        <v>616713.5</v>
      </c>
      <c r="F64" s="42" t="s">
        <v>653</v>
      </c>
      <c r="G64" s="150">
        <v>0.1</v>
      </c>
      <c r="H64" s="42" t="s">
        <v>654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  <c r="G65" s="150"/>
    </row>
    <row r="66" spans="1:8" x14ac:dyDescent="0.2">
      <c r="A66" s="44">
        <v>1244</v>
      </c>
      <c r="B66" s="42" t="s">
        <v>227</v>
      </c>
      <c r="C66" s="46">
        <v>2342147.65</v>
      </c>
      <c r="D66" s="46">
        <v>0</v>
      </c>
      <c r="E66" s="46">
        <v>1499346.05</v>
      </c>
      <c r="F66" s="42" t="s">
        <v>653</v>
      </c>
      <c r="G66" s="150">
        <v>0.25</v>
      </c>
      <c r="H66" s="42" t="s">
        <v>654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7431310.5999999996</v>
      </c>
      <c r="D68" s="46">
        <v>0</v>
      </c>
      <c r="E68" s="46">
        <v>665074.05000000005</v>
      </c>
      <c r="F68" s="42" t="s">
        <v>653</v>
      </c>
      <c r="G68" s="150">
        <v>0.1</v>
      </c>
      <c r="H68" s="42" t="s">
        <v>654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555060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555060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4987745.9800000004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4936207.4800000004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51538.5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35578.43</v>
      </c>
      <c r="D103" s="46">
        <v>35578.43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35578.43</v>
      </c>
      <c r="D110" s="46">
        <v>35578.43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  <row r="147" spans="2:5" x14ac:dyDescent="0.2">
      <c r="B147" s="151" t="s">
        <v>659</v>
      </c>
      <c r="C147" s="151"/>
      <c r="D147" s="159" t="s">
        <v>657</v>
      </c>
      <c r="E147" s="159"/>
    </row>
    <row r="148" spans="2:5" x14ac:dyDescent="0.2">
      <c r="B148" s="151" t="s">
        <v>660</v>
      </c>
      <c r="C148" s="151"/>
      <c r="D148" s="159" t="s">
        <v>661</v>
      </c>
      <c r="E148" s="159"/>
    </row>
    <row r="149" spans="2:5" x14ac:dyDescent="0.2">
      <c r="B149" s="151"/>
      <c r="C149" s="151"/>
      <c r="D149" s="151"/>
      <c r="E149" s="151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D147:E147"/>
    <mergeCell ref="D148:E148"/>
  </mergeCells>
  <pageMargins left="0.70866141732283472" right="0.70866141732283472" top="0.74803149606299213" bottom="0.74803149606299213" header="0.31496062992125984" footer="0.31496062992125984"/>
  <pageSetup scale="47" orientation="portrait" r:id="rId1"/>
  <headerFooter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8"/>
  <sheetViews>
    <sheetView zoomScaleNormal="100" workbookViewId="0">
      <selection activeCell="C185" sqref="C185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5" t="str">
        <f>ESF!A1</f>
        <v>PATRONATO DEL PARQUE ECOLOGICO METROPOLITANO DE LEON, GTO 22</v>
      </c>
      <c r="B1" s="155"/>
      <c r="C1" s="155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55" t="s">
        <v>290</v>
      </c>
      <c r="B2" s="155"/>
      <c r="C2" s="155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5" t="str">
        <f>ESF!A3</f>
        <v>CORRESPONDIENTE DEL 01 DE ENERO DEL 2022 AL 31 DE DICIEMBRE DEL 2022</v>
      </c>
      <c r="B3" s="155"/>
      <c r="C3" s="155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28985722.84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11676558.59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9774179.2100000009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1902379.38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17309164.25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5698359.7999999998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13771865.449999999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13771865.449999999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13557520.42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214345.03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618322.44999999995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618322.44999999995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34424203.759999998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34409777.259999998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27659453.859999999</v>
      </c>
      <c r="D100" s="74">
        <f t="shared" ref="D100:D163" si="0">C100/$C$99</f>
        <v>0.80382542586676431</v>
      </c>
      <c r="E100" s="70"/>
    </row>
    <row r="101" spans="1:5" x14ac:dyDescent="0.2">
      <c r="A101" s="72">
        <v>5111</v>
      </c>
      <c r="B101" s="70" t="s">
        <v>349</v>
      </c>
      <c r="C101" s="73">
        <v>14379921.01</v>
      </c>
      <c r="D101" s="74">
        <f t="shared" si="0"/>
        <v>0.41790218231711973</v>
      </c>
      <c r="E101" s="70"/>
    </row>
    <row r="102" spans="1:5" x14ac:dyDescent="0.2">
      <c r="A102" s="72">
        <v>5112</v>
      </c>
      <c r="B102" s="70" t="s">
        <v>350</v>
      </c>
      <c r="C102" s="73">
        <v>188945.37</v>
      </c>
      <c r="D102" s="74">
        <f t="shared" si="0"/>
        <v>5.491037287813005E-3</v>
      </c>
      <c r="E102" s="70"/>
    </row>
    <row r="103" spans="1:5" x14ac:dyDescent="0.2">
      <c r="A103" s="72">
        <v>5113</v>
      </c>
      <c r="B103" s="70" t="s">
        <v>351</v>
      </c>
      <c r="C103" s="73">
        <v>4538511.91</v>
      </c>
      <c r="D103" s="74">
        <f t="shared" si="0"/>
        <v>0.13189599792253931</v>
      </c>
      <c r="E103" s="70"/>
    </row>
    <row r="104" spans="1:5" x14ac:dyDescent="0.2">
      <c r="A104" s="72">
        <v>5114</v>
      </c>
      <c r="B104" s="70" t="s">
        <v>352</v>
      </c>
      <c r="C104" s="73">
        <v>4294409.72</v>
      </c>
      <c r="D104" s="74">
        <f t="shared" si="0"/>
        <v>0.1248020202964836</v>
      </c>
      <c r="E104" s="70"/>
    </row>
    <row r="105" spans="1:5" x14ac:dyDescent="0.2">
      <c r="A105" s="72">
        <v>5115</v>
      </c>
      <c r="B105" s="70" t="s">
        <v>353</v>
      </c>
      <c r="C105" s="73">
        <v>708537.03</v>
      </c>
      <c r="D105" s="74">
        <f t="shared" si="0"/>
        <v>2.0591154213126694E-2</v>
      </c>
      <c r="E105" s="70"/>
    </row>
    <row r="106" spans="1:5" x14ac:dyDescent="0.2">
      <c r="A106" s="72">
        <v>5116</v>
      </c>
      <c r="B106" s="70" t="s">
        <v>354</v>
      </c>
      <c r="C106" s="73">
        <v>3549128.82</v>
      </c>
      <c r="D106" s="74">
        <f t="shared" si="0"/>
        <v>0.10314303382968193</v>
      </c>
      <c r="E106" s="70"/>
    </row>
    <row r="107" spans="1:5" x14ac:dyDescent="0.2">
      <c r="A107" s="72">
        <v>5120</v>
      </c>
      <c r="B107" s="70" t="s">
        <v>355</v>
      </c>
      <c r="C107" s="73">
        <v>2518077.9300000002</v>
      </c>
      <c r="D107" s="74">
        <f t="shared" si="0"/>
        <v>7.317914065451292E-2</v>
      </c>
      <c r="E107" s="70"/>
    </row>
    <row r="108" spans="1:5" x14ac:dyDescent="0.2">
      <c r="A108" s="72">
        <v>5121</v>
      </c>
      <c r="B108" s="70" t="s">
        <v>356</v>
      </c>
      <c r="C108" s="73">
        <v>670592.35</v>
      </c>
      <c r="D108" s="74">
        <f t="shared" si="0"/>
        <v>1.948842461062766E-2</v>
      </c>
      <c r="E108" s="70"/>
    </row>
    <row r="109" spans="1:5" x14ac:dyDescent="0.2">
      <c r="A109" s="72">
        <v>5122</v>
      </c>
      <c r="B109" s="70" t="s">
        <v>357</v>
      </c>
      <c r="C109" s="73">
        <v>207885.49</v>
      </c>
      <c r="D109" s="74">
        <f t="shared" si="0"/>
        <v>6.0414657272907903E-3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238831.19</v>
      </c>
      <c r="D111" s="74">
        <f t="shared" si="0"/>
        <v>6.9407944200101466E-3</v>
      </c>
      <c r="E111" s="70"/>
    </row>
    <row r="112" spans="1:5" x14ac:dyDescent="0.2">
      <c r="A112" s="72">
        <v>5125</v>
      </c>
      <c r="B112" s="70" t="s">
        <v>360</v>
      </c>
      <c r="C112" s="73">
        <v>22899.3</v>
      </c>
      <c r="D112" s="74">
        <f t="shared" si="0"/>
        <v>6.6548817875143672E-4</v>
      </c>
      <c r="E112" s="70"/>
    </row>
    <row r="113" spans="1:5" x14ac:dyDescent="0.2">
      <c r="A113" s="72">
        <v>5126</v>
      </c>
      <c r="B113" s="70" t="s">
        <v>361</v>
      </c>
      <c r="C113" s="73">
        <v>815714.21</v>
      </c>
      <c r="D113" s="74">
        <f t="shared" si="0"/>
        <v>2.3705884633790857E-2</v>
      </c>
      <c r="E113" s="70"/>
    </row>
    <row r="114" spans="1:5" x14ac:dyDescent="0.2">
      <c r="A114" s="72">
        <v>5127</v>
      </c>
      <c r="B114" s="70" t="s">
        <v>362</v>
      </c>
      <c r="C114" s="73">
        <v>168687</v>
      </c>
      <c r="D114" s="74">
        <f t="shared" si="0"/>
        <v>4.902298516070081E-3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393468.39</v>
      </c>
      <c r="D116" s="74">
        <f t="shared" si="0"/>
        <v>1.1434784567971947E-2</v>
      </c>
      <c r="E116" s="70"/>
    </row>
    <row r="117" spans="1:5" x14ac:dyDescent="0.2">
      <c r="A117" s="72">
        <v>5130</v>
      </c>
      <c r="B117" s="70" t="s">
        <v>365</v>
      </c>
      <c r="C117" s="73">
        <v>4232245.47</v>
      </c>
      <c r="D117" s="74">
        <f t="shared" si="0"/>
        <v>0.12299543347872284</v>
      </c>
      <c r="E117" s="70"/>
    </row>
    <row r="118" spans="1:5" x14ac:dyDescent="0.2">
      <c r="A118" s="72">
        <v>5131</v>
      </c>
      <c r="B118" s="70" t="s">
        <v>366</v>
      </c>
      <c r="C118" s="73">
        <v>1201530.42</v>
      </c>
      <c r="D118" s="74">
        <f t="shared" si="0"/>
        <v>3.4918285315282509E-2</v>
      </c>
      <c r="E118" s="70"/>
    </row>
    <row r="119" spans="1:5" x14ac:dyDescent="0.2">
      <c r="A119" s="72">
        <v>5132</v>
      </c>
      <c r="B119" s="70" t="s">
        <v>367</v>
      </c>
      <c r="C119" s="73">
        <v>309661.73</v>
      </c>
      <c r="D119" s="74">
        <f t="shared" si="0"/>
        <v>8.9992366896245353E-3</v>
      </c>
      <c r="E119" s="70"/>
    </row>
    <row r="120" spans="1:5" x14ac:dyDescent="0.2">
      <c r="A120" s="72">
        <v>5133</v>
      </c>
      <c r="B120" s="70" t="s">
        <v>368</v>
      </c>
      <c r="C120" s="73">
        <v>167443.26999999999</v>
      </c>
      <c r="D120" s="74">
        <f t="shared" si="0"/>
        <v>4.8661538473440263E-3</v>
      </c>
      <c r="E120" s="70"/>
    </row>
    <row r="121" spans="1:5" x14ac:dyDescent="0.2">
      <c r="A121" s="72">
        <v>5134</v>
      </c>
      <c r="B121" s="70" t="s">
        <v>369</v>
      </c>
      <c r="C121" s="73">
        <v>154863.29</v>
      </c>
      <c r="D121" s="74">
        <f t="shared" si="0"/>
        <v>4.5005606641930354E-3</v>
      </c>
      <c r="E121" s="70"/>
    </row>
    <row r="122" spans="1:5" x14ac:dyDescent="0.2">
      <c r="A122" s="72">
        <v>5135</v>
      </c>
      <c r="B122" s="70" t="s">
        <v>370</v>
      </c>
      <c r="C122" s="73">
        <v>1374193.73</v>
      </c>
      <c r="D122" s="74">
        <f t="shared" si="0"/>
        <v>3.9936141394249759E-2</v>
      </c>
      <c r="E122" s="70"/>
    </row>
    <row r="123" spans="1:5" x14ac:dyDescent="0.2">
      <c r="A123" s="72">
        <v>5136</v>
      </c>
      <c r="B123" s="70" t="s">
        <v>371</v>
      </c>
      <c r="C123" s="73">
        <v>413585.31</v>
      </c>
      <c r="D123" s="74">
        <f t="shared" si="0"/>
        <v>1.2019412589478647E-2</v>
      </c>
      <c r="E123" s="70"/>
    </row>
    <row r="124" spans="1:5" x14ac:dyDescent="0.2">
      <c r="A124" s="72">
        <v>5137</v>
      </c>
      <c r="B124" s="70" t="s">
        <v>372</v>
      </c>
      <c r="C124" s="73">
        <v>49909.68</v>
      </c>
      <c r="D124" s="74">
        <f t="shared" si="0"/>
        <v>1.4504505397661502E-3</v>
      </c>
      <c r="E124" s="70"/>
    </row>
    <row r="125" spans="1:5" x14ac:dyDescent="0.2">
      <c r="A125" s="72">
        <v>5138</v>
      </c>
      <c r="B125" s="70" t="s">
        <v>373</v>
      </c>
      <c r="C125" s="73">
        <v>8560.0400000000009</v>
      </c>
      <c r="D125" s="74">
        <f t="shared" si="0"/>
        <v>2.4876766668149023E-4</v>
      </c>
      <c r="E125" s="70"/>
    </row>
    <row r="126" spans="1:5" x14ac:dyDescent="0.2">
      <c r="A126" s="72">
        <v>5139</v>
      </c>
      <c r="B126" s="70" t="s">
        <v>374</v>
      </c>
      <c r="C126" s="73">
        <v>552498</v>
      </c>
      <c r="D126" s="74">
        <f t="shared" si="0"/>
        <v>1.6056424772102697E-2</v>
      </c>
      <c r="E126" s="70"/>
    </row>
    <row r="127" spans="1:5" x14ac:dyDescent="0.2">
      <c r="A127" s="72">
        <v>5200</v>
      </c>
      <c r="B127" s="70" t="s">
        <v>375</v>
      </c>
      <c r="C127" s="73">
        <v>550</v>
      </c>
      <c r="D127" s="74">
        <f t="shared" si="0"/>
        <v>1.5983829126361514E-5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550</v>
      </c>
      <c r="D137" s="74">
        <f t="shared" si="0"/>
        <v>1.5983829126361514E-5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0"/>
        <v>0</v>
      </c>
      <c r="E138" s="70"/>
    </row>
    <row r="139" spans="1:5" x14ac:dyDescent="0.2">
      <c r="A139" s="72">
        <v>5242</v>
      </c>
      <c r="B139" s="70" t="s">
        <v>385</v>
      </c>
      <c r="C139" s="73">
        <v>550</v>
      </c>
      <c r="D139" s="74">
        <f t="shared" si="0"/>
        <v>1.5983829126361514E-5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13876.5</v>
      </c>
      <c r="D185" s="74">
        <f t="shared" si="1"/>
        <v>4.0327200885810098E-4</v>
      </c>
      <c r="E185" s="70"/>
    </row>
    <row r="186" spans="1:5" x14ac:dyDescent="0.2">
      <c r="A186" s="72">
        <v>5510</v>
      </c>
      <c r="B186" s="70" t="s">
        <v>427</v>
      </c>
      <c r="C186" s="73">
        <v>13876.5</v>
      </c>
      <c r="D186" s="74">
        <f t="shared" si="1"/>
        <v>4.0327200885810098E-4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13876.5</v>
      </c>
      <c r="D191" s="74">
        <f t="shared" si="1"/>
        <v>4.0327200885810098E-4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649</v>
      </c>
    </row>
    <row r="227" spans="2:5" x14ac:dyDescent="0.2">
      <c r="B227" s="151" t="s">
        <v>659</v>
      </c>
      <c r="C227" s="151"/>
      <c r="D227" s="159" t="s">
        <v>657</v>
      </c>
      <c r="E227" s="159"/>
    </row>
    <row r="228" spans="2:5" x14ac:dyDescent="0.2">
      <c r="B228" s="151" t="s">
        <v>660</v>
      </c>
      <c r="C228" s="151"/>
      <c r="D228" s="159" t="s">
        <v>661</v>
      </c>
      <c r="E228" s="159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D227:E227"/>
    <mergeCell ref="D228:E228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verticalDpi="0" r:id="rId1"/>
  <headerFooter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3"/>
  <sheetViews>
    <sheetView workbookViewId="0">
      <selection activeCell="D33" sqref="D33:E33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0" t="str">
        <f>ESF!A1</f>
        <v>PATRONATO DEL PARQUE ECOLOGICO METROPOLITANO DE LEON, GTO 22</v>
      </c>
      <c r="B1" s="160"/>
      <c r="C1" s="160"/>
      <c r="D1" s="49" t="s">
        <v>179</v>
      </c>
      <c r="E1" s="50">
        <f>'Notas a los Edos Financieros'!D1</f>
        <v>2022</v>
      </c>
    </row>
    <row r="2" spans="1:5" ht="18.95" customHeight="1" x14ac:dyDescent="0.2">
      <c r="A2" s="160" t="s">
        <v>454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0" t="str">
        <f>ESF!A3</f>
        <v>CORRESPONDIENTE DEL 01 DE ENERO DEL 2022 AL 31 DE DICIEMBRE DEL 2022</v>
      </c>
      <c r="B3" s="160"/>
      <c r="C3" s="160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0</v>
      </c>
    </row>
    <row r="9" spans="1:5" x14ac:dyDescent="0.2">
      <c r="A9" s="55">
        <v>3120</v>
      </c>
      <c r="B9" s="51" t="s">
        <v>455</v>
      </c>
      <c r="C9" s="56">
        <v>-5242026.54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8951706.9800000004</v>
      </c>
    </row>
    <row r="15" spans="1:5" x14ac:dyDescent="0.2">
      <c r="A15" s="55">
        <v>3220</v>
      </c>
      <c r="B15" s="51" t="s">
        <v>459</v>
      </c>
      <c r="C15" s="56">
        <v>33130268.5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5" x14ac:dyDescent="0.2">
      <c r="A17" s="55">
        <v>3231</v>
      </c>
      <c r="B17" s="51" t="s">
        <v>461</v>
      </c>
      <c r="C17" s="56">
        <v>0</v>
      </c>
    </row>
    <row r="18" spans="1:5" x14ac:dyDescent="0.2">
      <c r="A18" s="55">
        <v>3232</v>
      </c>
      <c r="B18" s="51" t="s">
        <v>462</v>
      </c>
      <c r="C18" s="56">
        <v>0</v>
      </c>
    </row>
    <row r="19" spans="1:5" x14ac:dyDescent="0.2">
      <c r="A19" s="55">
        <v>3233</v>
      </c>
      <c r="B19" s="51" t="s">
        <v>463</v>
      </c>
      <c r="C19" s="56">
        <v>0</v>
      </c>
    </row>
    <row r="20" spans="1:5" x14ac:dyDescent="0.2">
      <c r="A20" s="55">
        <v>3239</v>
      </c>
      <c r="B20" s="51" t="s">
        <v>464</v>
      </c>
      <c r="C20" s="56">
        <v>0</v>
      </c>
    </row>
    <row r="21" spans="1:5" x14ac:dyDescent="0.2">
      <c r="A21" s="55">
        <v>3240</v>
      </c>
      <c r="B21" s="51" t="s">
        <v>465</v>
      </c>
      <c r="C21" s="56">
        <v>0</v>
      </c>
    </row>
    <row r="22" spans="1:5" x14ac:dyDescent="0.2">
      <c r="A22" s="55">
        <v>3241</v>
      </c>
      <c r="B22" s="51" t="s">
        <v>466</v>
      </c>
      <c r="C22" s="56">
        <v>0</v>
      </c>
    </row>
    <row r="23" spans="1:5" x14ac:dyDescent="0.2">
      <c r="A23" s="55">
        <v>3242</v>
      </c>
      <c r="B23" s="51" t="s">
        <v>467</v>
      </c>
      <c r="C23" s="56">
        <v>0</v>
      </c>
    </row>
    <row r="24" spans="1:5" x14ac:dyDescent="0.2">
      <c r="A24" s="55">
        <v>3243</v>
      </c>
      <c r="B24" s="51" t="s">
        <v>468</v>
      </c>
      <c r="C24" s="56">
        <v>0</v>
      </c>
    </row>
    <row r="25" spans="1:5" x14ac:dyDescent="0.2">
      <c r="A25" s="55">
        <v>3250</v>
      </c>
      <c r="B25" s="51" t="s">
        <v>469</v>
      </c>
      <c r="C25" s="56">
        <v>0</v>
      </c>
    </row>
    <row r="26" spans="1:5" x14ac:dyDescent="0.2">
      <c r="A26" s="55">
        <v>3251</v>
      </c>
      <c r="B26" s="51" t="s">
        <v>470</v>
      </c>
      <c r="C26" s="56">
        <v>0</v>
      </c>
    </row>
    <row r="27" spans="1:5" x14ac:dyDescent="0.2">
      <c r="A27" s="55">
        <v>3252</v>
      </c>
      <c r="B27" s="51" t="s">
        <v>471</v>
      </c>
      <c r="C27" s="56">
        <v>0</v>
      </c>
    </row>
    <row r="29" spans="1:5" x14ac:dyDescent="0.2">
      <c r="B29" s="42" t="s">
        <v>649</v>
      </c>
    </row>
    <row r="32" spans="1:5" x14ac:dyDescent="0.2">
      <c r="B32" s="151" t="s">
        <v>659</v>
      </c>
      <c r="C32" s="151"/>
      <c r="D32" s="159" t="s">
        <v>657</v>
      </c>
      <c r="E32" s="159"/>
    </row>
    <row r="33" spans="2:5" x14ac:dyDescent="0.2">
      <c r="B33" s="151" t="s">
        <v>660</v>
      </c>
      <c r="C33" s="151"/>
      <c r="D33" s="159" t="s">
        <v>662</v>
      </c>
      <c r="E33" s="159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D32:E32"/>
    <mergeCell ref="D33:E3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  <headerFooter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52"/>
  <sheetViews>
    <sheetView workbookViewId="0">
      <selection activeCell="D144" sqref="A144:D144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32.7109375" style="5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0" t="str">
        <f>ESF!A1</f>
        <v>PATRONATO DEL PARQUE ECOLOGICO METROPOLITANO DE LEON, GTO 22</v>
      </c>
      <c r="B1" s="160"/>
      <c r="C1" s="160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60" t="s">
        <v>472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0" t="str">
        <f>ESF!A3</f>
        <v>CORRESPONDIENTE DEL 01 DE ENERO DEL 2022 AL 31 DE DICIEMBRE DEL 2022</v>
      </c>
      <c r="B3" s="160"/>
      <c r="C3" s="160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8">
        <v>2022</v>
      </c>
      <c r="D7" s="128">
        <v>2021</v>
      </c>
    </row>
    <row r="8" spans="1:5" x14ac:dyDescent="0.2">
      <c r="A8" s="55">
        <v>1111</v>
      </c>
      <c r="B8" s="51" t="s">
        <v>473</v>
      </c>
      <c r="C8" s="56">
        <v>28000</v>
      </c>
      <c r="D8" s="56">
        <v>28000</v>
      </c>
    </row>
    <row r="9" spans="1:5" x14ac:dyDescent="0.2">
      <c r="A9" s="55">
        <v>1112</v>
      </c>
      <c r="B9" s="51" t="s">
        <v>474</v>
      </c>
      <c r="C9" s="56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56">
        <v>17464964.690000001</v>
      </c>
      <c r="D10" s="56">
        <v>8529671.9100000001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39" t="s">
        <v>611</v>
      </c>
      <c r="C15" s="124">
        <f>SUM(C8:C14)</f>
        <v>17492964.690000001</v>
      </c>
      <c r="D15" s="124">
        <f>SUM(D8:D14)</f>
        <v>8557671.9100000001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8" t="s">
        <v>613</v>
      </c>
      <c r="D19" s="128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4674237.66</v>
      </c>
      <c r="D20" s="124">
        <f>SUM(D21:D27)</f>
        <v>2397475.2599999998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3487100.09</v>
      </c>
      <c r="D25" s="56">
        <v>2397475.2599999998</v>
      </c>
    </row>
    <row r="26" spans="1:4" x14ac:dyDescent="0.2">
      <c r="A26" s="55">
        <v>1236</v>
      </c>
      <c r="B26" s="51" t="s">
        <v>221</v>
      </c>
      <c r="C26" s="56">
        <v>1187137.57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12718103.26</v>
      </c>
      <c r="D28" s="124">
        <f>SUM(D29:D36)</f>
        <v>657609.80000000005</v>
      </c>
    </row>
    <row r="29" spans="1:4" x14ac:dyDescent="0.2">
      <c r="A29" s="55">
        <v>1241</v>
      </c>
      <c r="B29" s="51" t="s">
        <v>224</v>
      </c>
      <c r="C29" s="56">
        <v>1175446.01</v>
      </c>
      <c r="D29" s="56">
        <v>238657.8</v>
      </c>
    </row>
    <row r="30" spans="1:4" x14ac:dyDescent="0.2">
      <c r="A30" s="55">
        <v>1242</v>
      </c>
      <c r="B30" s="51" t="s">
        <v>225</v>
      </c>
      <c r="C30" s="56">
        <v>1769199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2342147.65</v>
      </c>
      <c r="D32" s="56">
        <v>314900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7431310.5999999996</v>
      </c>
      <c r="D34" s="56">
        <v>104052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555060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555060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39" t="s">
        <v>614</v>
      </c>
      <c r="C43" s="124">
        <f>C20+C28+C37</f>
        <v>17947400.920000002</v>
      </c>
      <c r="D43" s="124">
        <f>D20+D28+D37</f>
        <v>3055085.0599999996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8">
        <v>2022</v>
      </c>
      <c r="D46" s="128">
        <v>2021</v>
      </c>
    </row>
    <row r="47" spans="1:4" x14ac:dyDescent="0.2">
      <c r="A47" s="62">
        <v>3210</v>
      </c>
      <c r="B47" s="63" t="s">
        <v>612</v>
      </c>
      <c r="C47" s="124">
        <v>8951706.9800000004</v>
      </c>
      <c r="D47" s="124">
        <v>2925712.62</v>
      </c>
    </row>
    <row r="48" spans="1:4" x14ac:dyDescent="0.2">
      <c r="A48" s="55"/>
      <c r="B48" s="139" t="s">
        <v>617</v>
      </c>
      <c r="C48" s="124">
        <f>C49+C61+C93+C96</f>
        <v>13876.5</v>
      </c>
      <c r="D48" s="124">
        <f>D49+D61+D93+D96</f>
        <v>13876.5</v>
      </c>
    </row>
    <row r="49" spans="1:4" x14ac:dyDescent="0.2">
      <c r="A49" s="62">
        <v>5400</v>
      </c>
      <c r="B49" s="63" t="s">
        <v>412</v>
      </c>
      <c r="C49" s="124">
        <f>C50+C52+C54+C56+C58</f>
        <v>0</v>
      </c>
      <c r="D49" s="124">
        <f>D50+D52+D54+D56+D58</f>
        <v>0</v>
      </c>
    </row>
    <row r="50" spans="1:4" x14ac:dyDescent="0.2">
      <c r="A50" s="55">
        <v>5410</v>
      </c>
      <c r="B50" s="51" t="s">
        <v>621</v>
      </c>
      <c r="C50" s="56">
        <f>C51</f>
        <v>0</v>
      </c>
      <c r="D50" s="56">
        <f>D51</f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+C62</f>
        <v>13876.5</v>
      </c>
      <c r="D61" s="124">
        <f>+D62</f>
        <v>13876.5</v>
      </c>
    </row>
    <row r="62" spans="1:4" x14ac:dyDescent="0.2">
      <c r="A62" s="55">
        <v>5510</v>
      </c>
      <c r="B62" s="51" t="s">
        <v>427</v>
      </c>
      <c r="C62" s="56">
        <f>SUM(C63:C70)</f>
        <v>13876.5</v>
      </c>
      <c r="D62" s="56">
        <f>SUM(D63:D70)</f>
        <v>13876.5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13876.5</v>
      </c>
      <c r="D67" s="56">
        <v>13876.5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0</v>
      </c>
      <c r="D93" s="124">
        <f>D94</f>
        <v>0</v>
      </c>
    </row>
    <row r="94" spans="1:4" x14ac:dyDescent="0.2">
      <c r="A94" s="55">
        <v>5610</v>
      </c>
      <c r="B94" s="51" t="s">
        <v>452</v>
      </c>
      <c r="C94" s="56">
        <f>C95</f>
        <v>0</v>
      </c>
      <c r="D94" s="56">
        <f>D95</f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0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39" t="s">
        <v>619</v>
      </c>
      <c r="C102" s="124">
        <f>C103+C125</f>
        <v>0</v>
      </c>
      <c r="D102" s="124">
        <f>D103+D125</f>
        <v>0</v>
      </c>
    </row>
    <row r="103" spans="1:4" x14ac:dyDescent="0.2">
      <c r="A103" s="62">
        <v>4300</v>
      </c>
      <c r="B103" s="148" t="s">
        <v>329</v>
      </c>
      <c r="C103" s="124">
        <f>C104+C107+C113+C115+C117</f>
        <v>0</v>
      </c>
      <c r="D103" s="124">
        <f>D104+D107+D113+D115+D117</f>
        <v>0</v>
      </c>
    </row>
    <row r="104" spans="1:4" x14ac:dyDescent="0.2">
      <c r="A104" s="62">
        <v>4310</v>
      </c>
      <c r="B104" s="148" t="s">
        <v>330</v>
      </c>
      <c r="C104" s="124">
        <f>C105+C106</f>
        <v>0</v>
      </c>
      <c r="D104" s="124">
        <f>D105+D106</f>
        <v>0</v>
      </c>
    </row>
    <row r="105" spans="1:4" x14ac:dyDescent="0.2">
      <c r="A105" s="55">
        <v>4311</v>
      </c>
      <c r="B105" s="149" t="s">
        <v>508</v>
      </c>
      <c r="C105" s="56">
        <v>0</v>
      </c>
      <c r="D105" s="56">
        <v>0</v>
      </c>
    </row>
    <row r="106" spans="1:4" x14ac:dyDescent="0.2">
      <c r="A106" s="55">
        <v>4319</v>
      </c>
      <c r="B106" s="149" t="s">
        <v>331</v>
      </c>
      <c r="C106" s="56">
        <v>0</v>
      </c>
      <c r="D106" s="56">
        <v>0</v>
      </c>
    </row>
    <row r="107" spans="1:4" x14ac:dyDescent="0.2">
      <c r="A107" s="62">
        <v>4320</v>
      </c>
      <c r="B107" s="148" t="s">
        <v>332</v>
      </c>
      <c r="C107" s="124">
        <f>SUM(C108:C112)</f>
        <v>0</v>
      </c>
      <c r="D107" s="124">
        <f>SUM(D108:D112)</f>
        <v>0</v>
      </c>
    </row>
    <row r="108" spans="1:4" x14ac:dyDescent="0.2">
      <c r="A108" s="55">
        <v>4321</v>
      </c>
      <c r="B108" s="149" t="s">
        <v>333</v>
      </c>
      <c r="C108" s="56">
        <v>0</v>
      </c>
      <c r="D108" s="56">
        <v>0</v>
      </c>
    </row>
    <row r="109" spans="1:4" x14ac:dyDescent="0.2">
      <c r="A109" s="55">
        <v>4322</v>
      </c>
      <c r="B109" s="149" t="s">
        <v>334</v>
      </c>
      <c r="C109" s="56">
        <v>0</v>
      </c>
      <c r="D109" s="56">
        <v>0</v>
      </c>
    </row>
    <row r="110" spans="1:4" x14ac:dyDescent="0.2">
      <c r="A110" s="55">
        <v>4323</v>
      </c>
      <c r="B110" s="149" t="s">
        <v>335</v>
      </c>
      <c r="C110" s="56">
        <v>0</v>
      </c>
      <c r="D110" s="56">
        <v>0</v>
      </c>
    </row>
    <row r="111" spans="1:4" x14ac:dyDescent="0.2">
      <c r="A111" s="55">
        <v>4324</v>
      </c>
      <c r="B111" s="149" t="s">
        <v>336</v>
      </c>
      <c r="C111" s="56">
        <v>0</v>
      </c>
      <c r="D111" s="56">
        <v>0</v>
      </c>
    </row>
    <row r="112" spans="1:4" x14ac:dyDescent="0.2">
      <c r="A112" s="55">
        <v>4325</v>
      </c>
      <c r="B112" s="149" t="s">
        <v>337</v>
      </c>
      <c r="C112" s="56">
        <v>0</v>
      </c>
      <c r="D112" s="56">
        <v>0</v>
      </c>
    </row>
    <row r="113" spans="1:4" x14ac:dyDescent="0.2">
      <c r="A113" s="62">
        <v>4330</v>
      </c>
      <c r="B113" s="148" t="s">
        <v>338</v>
      </c>
      <c r="C113" s="124">
        <f>C114</f>
        <v>0</v>
      </c>
      <c r="D113" s="124">
        <f>D114</f>
        <v>0</v>
      </c>
    </row>
    <row r="114" spans="1:4" x14ac:dyDescent="0.2">
      <c r="A114" s="55">
        <v>4331</v>
      </c>
      <c r="B114" s="149" t="s">
        <v>338</v>
      </c>
      <c r="C114" s="56">
        <v>0</v>
      </c>
      <c r="D114" s="56">
        <v>0</v>
      </c>
    </row>
    <row r="115" spans="1:4" x14ac:dyDescent="0.2">
      <c r="A115" s="62">
        <v>4340</v>
      </c>
      <c r="B115" s="148" t="s">
        <v>339</v>
      </c>
      <c r="C115" s="124">
        <f>C116</f>
        <v>0</v>
      </c>
      <c r="D115" s="124">
        <f>D116</f>
        <v>0</v>
      </c>
    </row>
    <row r="116" spans="1:4" x14ac:dyDescent="0.2">
      <c r="A116" s="55">
        <v>4341</v>
      </c>
      <c r="B116" s="149" t="s">
        <v>339</v>
      </c>
      <c r="C116" s="56">
        <v>0</v>
      </c>
      <c r="D116" s="56">
        <v>0</v>
      </c>
    </row>
    <row r="117" spans="1:4" x14ac:dyDescent="0.2">
      <c r="A117" s="62">
        <v>4390</v>
      </c>
      <c r="B117" s="148" t="s">
        <v>340</v>
      </c>
      <c r="C117" s="124">
        <f>SUM(C118:C124)</f>
        <v>0</v>
      </c>
      <c r="D117" s="124">
        <f>SUM(D118:D124)</f>
        <v>0</v>
      </c>
    </row>
    <row r="118" spans="1:4" x14ac:dyDescent="0.2">
      <c r="A118" s="55">
        <v>4392</v>
      </c>
      <c r="B118" s="149" t="s">
        <v>341</v>
      </c>
      <c r="C118" s="56">
        <v>0</v>
      </c>
      <c r="D118" s="56">
        <v>0</v>
      </c>
    </row>
    <row r="119" spans="1:4" x14ac:dyDescent="0.2">
      <c r="A119" s="55">
        <v>4393</v>
      </c>
      <c r="B119" s="149" t="s">
        <v>509</v>
      </c>
      <c r="C119" s="56">
        <v>0</v>
      </c>
      <c r="D119" s="56">
        <v>0</v>
      </c>
    </row>
    <row r="120" spans="1:4" x14ac:dyDescent="0.2">
      <c r="A120" s="55">
        <v>4394</v>
      </c>
      <c r="B120" s="149" t="s">
        <v>342</v>
      </c>
      <c r="C120" s="56">
        <v>0</v>
      </c>
      <c r="D120" s="56">
        <v>0</v>
      </c>
    </row>
    <row r="121" spans="1:4" x14ac:dyDescent="0.2">
      <c r="A121" s="55">
        <v>4395</v>
      </c>
      <c r="B121" s="149" t="s">
        <v>343</v>
      </c>
      <c r="C121" s="56">
        <v>0</v>
      </c>
      <c r="D121" s="56">
        <v>0</v>
      </c>
    </row>
    <row r="122" spans="1:4" x14ac:dyDescent="0.2">
      <c r="A122" s="55">
        <v>4396</v>
      </c>
      <c r="B122" s="149" t="s">
        <v>344</v>
      </c>
      <c r="C122" s="56">
        <v>0</v>
      </c>
      <c r="D122" s="56">
        <v>0</v>
      </c>
    </row>
    <row r="123" spans="1:4" x14ac:dyDescent="0.2">
      <c r="A123" s="55">
        <v>4397</v>
      </c>
      <c r="B123" s="149" t="s">
        <v>510</v>
      </c>
      <c r="C123" s="56">
        <v>0</v>
      </c>
      <c r="D123" s="56">
        <v>0</v>
      </c>
    </row>
    <row r="124" spans="1:4" x14ac:dyDescent="0.2">
      <c r="A124" s="55">
        <v>4399</v>
      </c>
      <c r="B124" s="149" t="s">
        <v>340</v>
      </c>
      <c r="C124" s="56">
        <v>0</v>
      </c>
      <c r="D124" s="56">
        <v>0</v>
      </c>
    </row>
    <row r="125" spans="1:4" x14ac:dyDescent="0.2">
      <c r="A125" s="62">
        <v>1120</v>
      </c>
      <c r="B125" s="140" t="s">
        <v>620</v>
      </c>
      <c r="C125" s="124">
        <f>SUM(C126:C134)</f>
        <v>0</v>
      </c>
      <c r="D125" s="124">
        <f>SUM(D126:D134)</f>
        <v>0</v>
      </c>
    </row>
    <row r="126" spans="1:4" x14ac:dyDescent="0.2">
      <c r="A126" s="55">
        <v>1124</v>
      </c>
      <c r="B126" s="138" t="s">
        <v>636</v>
      </c>
      <c r="C126" s="56">
        <v>0</v>
      </c>
      <c r="D126" s="56">
        <v>0</v>
      </c>
    </row>
    <row r="127" spans="1:4" x14ac:dyDescent="0.2">
      <c r="A127" s="55">
        <v>1124</v>
      </c>
      <c r="B127" s="138" t="s">
        <v>637</v>
      </c>
      <c r="C127" s="56">
        <v>0</v>
      </c>
      <c r="D127" s="56">
        <v>0</v>
      </c>
    </row>
    <row r="128" spans="1:4" x14ac:dyDescent="0.2">
      <c r="A128" s="55">
        <v>1124</v>
      </c>
      <c r="B128" s="138" t="s">
        <v>638</v>
      </c>
      <c r="C128" s="56">
        <v>0</v>
      </c>
      <c r="D128" s="56">
        <v>0</v>
      </c>
    </row>
    <row r="129" spans="1:4" x14ac:dyDescent="0.2">
      <c r="A129" s="55">
        <v>1124</v>
      </c>
      <c r="B129" s="138" t="s">
        <v>639</v>
      </c>
      <c r="C129" s="56">
        <v>0</v>
      </c>
      <c r="D129" s="56">
        <v>0</v>
      </c>
    </row>
    <row r="130" spans="1:4" x14ac:dyDescent="0.2">
      <c r="A130" s="55">
        <v>1124</v>
      </c>
      <c r="B130" s="138" t="s">
        <v>640</v>
      </c>
      <c r="C130" s="56">
        <v>0</v>
      </c>
      <c r="D130" s="56">
        <v>0</v>
      </c>
    </row>
    <row r="131" spans="1:4" x14ac:dyDescent="0.2">
      <c r="A131" s="55">
        <v>1124</v>
      </c>
      <c r="B131" s="138" t="s">
        <v>641</v>
      </c>
      <c r="C131" s="56">
        <v>0</v>
      </c>
      <c r="D131" s="56">
        <v>0</v>
      </c>
    </row>
    <row r="132" spans="1:4" x14ac:dyDescent="0.2">
      <c r="A132" s="55">
        <v>1122</v>
      </c>
      <c r="B132" s="138" t="s">
        <v>633</v>
      </c>
      <c r="C132" s="56">
        <v>0</v>
      </c>
      <c r="D132" s="56">
        <v>0</v>
      </c>
    </row>
    <row r="133" spans="1:4" x14ac:dyDescent="0.2">
      <c r="A133" s="55">
        <v>1122</v>
      </c>
      <c r="B133" s="138" t="s">
        <v>634</v>
      </c>
      <c r="C133" s="56">
        <v>0</v>
      </c>
      <c r="D133" s="56">
        <v>0</v>
      </c>
    </row>
    <row r="134" spans="1:4" x14ac:dyDescent="0.2">
      <c r="A134" s="55">
        <v>1122</v>
      </c>
      <c r="B134" s="138" t="s">
        <v>635</v>
      </c>
      <c r="C134" s="56">
        <v>0</v>
      </c>
      <c r="D134" s="56">
        <v>0</v>
      </c>
    </row>
    <row r="135" spans="1:4" x14ac:dyDescent="0.2">
      <c r="A135" s="55"/>
      <c r="B135" s="141" t="s">
        <v>632</v>
      </c>
      <c r="C135" s="124">
        <f>C47+C48-C102</f>
        <v>8965583.4800000004</v>
      </c>
      <c r="D135" s="124">
        <f>D47+D48-D102</f>
        <v>2939589.12</v>
      </c>
    </row>
    <row r="137" spans="1:4" x14ac:dyDescent="0.2">
      <c r="B137" s="42" t="s">
        <v>649</v>
      </c>
    </row>
    <row r="139" spans="1:4" x14ac:dyDescent="0.2">
      <c r="D139" s="56"/>
    </row>
    <row r="141" spans="1:4" x14ac:dyDescent="0.2">
      <c r="B141" s="151" t="s">
        <v>659</v>
      </c>
      <c r="C141" s="159" t="s">
        <v>657</v>
      </c>
      <c r="D141" s="159"/>
    </row>
    <row r="142" spans="1:4" x14ac:dyDescent="0.2">
      <c r="B142" s="151" t="s">
        <v>660</v>
      </c>
      <c r="C142" s="159" t="s">
        <v>662</v>
      </c>
      <c r="D142" s="159"/>
    </row>
    <row r="152" spans="8:8" x14ac:dyDescent="0.2">
      <c r="H152" s="142"/>
    </row>
  </sheetData>
  <sheetProtection formatCells="0" formatColumns="0" formatRows="0" insertColumns="0" insertRows="0" insertHyperlinks="0" deleteColumns="0" deleteRows="0" sort="0" autoFilter="0" pivotTables="0"/>
  <mergeCells count="5">
    <mergeCell ref="C141:D141"/>
    <mergeCell ref="C142:D142"/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27" t="s">
        <v>604</v>
      </c>
    </row>
    <row r="10" spans="1:2" ht="15" customHeight="1" x14ac:dyDescent="0.2">
      <c r="B10" s="27" t="s">
        <v>75</v>
      </c>
    </row>
    <row r="11" spans="1:2" ht="15" customHeight="1" x14ac:dyDescent="0.2">
      <c r="B11" s="145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6" t="s">
        <v>609</v>
      </c>
      <c r="B16" s="135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Isela</cp:lastModifiedBy>
  <cp:lastPrinted>2023-02-16T18:22:11Z</cp:lastPrinted>
  <dcterms:created xsi:type="dcterms:W3CDTF">2012-12-11T20:36:24Z</dcterms:created>
  <dcterms:modified xsi:type="dcterms:W3CDTF">2023-02-16T18:26:23Z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